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eaching\1\Session1\"/>
    </mc:Choice>
  </mc:AlternateContent>
  <bookViews>
    <workbookView xWindow="0" yWindow="0" windowWidth="19710" windowHeight="8030"/>
  </bookViews>
  <sheets>
    <sheet name="KO" sheetId="1" r:id="rId1"/>
  </sheets>
  <calcPr calcId="171027"/>
</workbook>
</file>

<file path=xl/calcChain.xml><?xml version="1.0" encoding="utf-8"?>
<calcChain xmlns="http://schemas.openxmlformats.org/spreadsheetml/2006/main">
  <c r="B23" i="1" l="1"/>
  <c r="G23" i="1"/>
  <c r="H19" i="1"/>
  <c r="H14" i="1"/>
  <c r="H9" i="1"/>
  <c r="H4" i="1"/>
  <c r="G13" i="1"/>
  <c r="E4" i="1"/>
  <c r="C23" i="1" l="1"/>
  <c r="G2" i="1"/>
  <c r="G3" i="1"/>
  <c r="G7" i="1"/>
  <c r="G6" i="1"/>
  <c r="G5" i="1"/>
  <c r="G4" i="1"/>
  <c r="G8" i="1"/>
  <c r="G12" i="1"/>
  <c r="G11" i="1"/>
  <c r="G10" i="1"/>
  <c r="G9" i="1"/>
  <c r="G21" i="1"/>
  <c r="G20" i="1"/>
  <c r="G19" i="1"/>
  <c r="G17" i="1"/>
  <c r="G16" i="1"/>
  <c r="G15" i="1"/>
  <c r="G14" i="1"/>
  <c r="G18" i="1"/>
  <c r="F19" i="1"/>
  <c r="F14" i="1"/>
  <c r="F9" i="1"/>
  <c r="F4" i="1"/>
  <c r="E9" i="1"/>
  <c r="E14" i="1"/>
  <c r="E19" i="1"/>
  <c r="H2" i="1" l="1"/>
  <c r="H21" i="1"/>
  <c r="H23" i="1" s="1"/>
  <c r="H20" i="1"/>
  <c r="H18" i="1"/>
  <c r="H17" i="1"/>
  <c r="H16" i="1"/>
  <c r="H15" i="1"/>
  <c r="H13" i="1"/>
  <c r="H12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<sst xmlns="http://schemas.openxmlformats.org/spreadsheetml/2006/main" count="9" uniqueCount="9">
  <si>
    <t>Date</t>
  </si>
  <si>
    <t>Close</t>
  </si>
  <si>
    <t>Adj Close</t>
  </si>
  <si>
    <t>Dividend</t>
  </si>
  <si>
    <t>`</t>
  </si>
  <si>
    <t>Forward</t>
  </si>
  <si>
    <t>Backward</t>
  </si>
  <si>
    <t>Backward Factor</t>
  </si>
  <si>
    <t>Forward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</si>
</sst>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9" x14ac:knownFonts="1"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57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  <font>
      <b/>
      <sz val="11"/>
      <color theme="1"/>
      <name val="Palatino Linotyp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130" zoomScaleNormal="130" workbookViewId="0">
      <selection activeCell="D25" sqref="D25"/>
    </sheetView>
  </sheetViews>
  <sheetFormatPr defaultRowHeight="15.5" x14ac:dyDescent="0.4"/>
  <cols>
    <col min="1" max="1" width="10.54296875" style="8" bestFit="1" customWidth="1"/>
    <col min="2" max="2" width="10.26953125" style="8" bestFit="1" customWidth="1"/>
    <col min="3" max="3" width="9.90625" style="6" bestFit="1" customWidth="1"/>
    <col min="4" max="4" width="9.6328125" style="8" bestFit="1" customWidth="1"/>
    <col min="5" max="5" width="16.6328125" style="8" bestFit="1" customWidth="1"/>
    <col min="6" max="6" width="15.08984375" style="8" bestFit="1" customWidth="1"/>
    <col min="7" max="7" width="10.26953125" style="8" bestFit="1" customWidth="1"/>
    <col min="8" max="8" width="8.7265625" style="6" bestFit="1" customWidth="1"/>
  </cols>
  <sheetData>
    <row r="1" spans="1:12" x14ac:dyDescent="0.4">
      <c r="A1" s="9" t="s">
        <v>0</v>
      </c>
      <c r="B1" s="9" t="s">
        <v>1</v>
      </c>
      <c r="C1" s="13" t="s">
        <v>2</v>
      </c>
      <c r="D1" s="9" t="s">
        <v>3</v>
      </c>
      <c r="E1" s="9" t="s">
        <v>7</v>
      </c>
      <c r="F1" s="9" t="s">
        <v>8</v>
      </c>
      <c r="G1" s="1" t="s">
        <v>6</v>
      </c>
      <c r="H1" s="2" t="s">
        <v>5</v>
      </c>
    </row>
    <row r="2" spans="1:12" x14ac:dyDescent="0.4">
      <c r="A2" s="14">
        <v>42803</v>
      </c>
      <c r="B2" s="4">
        <v>42.029998999999997</v>
      </c>
      <c r="C2" s="4">
        <v>40.662632000000002</v>
      </c>
      <c r="D2" s="15"/>
      <c r="E2" s="10"/>
      <c r="F2" s="10"/>
      <c r="G2" s="3">
        <f>E$4*E$9*E$14*E$19*B2</f>
        <v>40.665988376055367</v>
      </c>
      <c r="H2" s="4">
        <f>B2</f>
        <v>42.029998999999997</v>
      </c>
    </row>
    <row r="3" spans="1:12" x14ac:dyDescent="0.4">
      <c r="A3" s="14">
        <v>42804</v>
      </c>
      <c r="B3" s="4">
        <v>42.290000999999997</v>
      </c>
      <c r="C3" s="4">
        <v>40.914177000000002</v>
      </c>
      <c r="D3" s="15"/>
      <c r="E3" s="10"/>
      <c r="F3" s="10"/>
      <c r="G3" s="3">
        <f>E$4*E$9*E$14*E$19*B3</f>
        <v>40.917552462691461</v>
      </c>
      <c r="H3" s="4">
        <v>42.29</v>
      </c>
    </row>
    <row r="4" spans="1:12" x14ac:dyDescent="0.4">
      <c r="A4" s="16">
        <v>42807</v>
      </c>
      <c r="B4" s="18">
        <v>42.029998999999997</v>
      </c>
      <c r="C4" s="18">
        <v>41.021538</v>
      </c>
      <c r="D4" s="17">
        <v>0.37</v>
      </c>
      <c r="E4" s="11">
        <f>1/(1+D4/B4)</f>
        <v>0.99127358469984861</v>
      </c>
      <c r="F4" s="11">
        <f>1/E4</f>
        <v>1.0088032359934151</v>
      </c>
      <c r="G4" s="3">
        <f t="shared" ref="G4:G7" si="0">E$9*E$14*E$19*B4</f>
        <v>41.023980668635254</v>
      </c>
      <c r="H4" s="4">
        <f>F$4*B4</f>
        <v>42.399999000000001</v>
      </c>
    </row>
    <row r="5" spans="1:12" x14ac:dyDescent="0.4">
      <c r="A5" s="14">
        <v>42808</v>
      </c>
      <c r="B5" s="4">
        <v>41.970001000000003</v>
      </c>
      <c r="C5" s="4">
        <v>40.962978</v>
      </c>
      <c r="D5" s="15"/>
      <c r="E5" s="10"/>
      <c r="F5" s="10"/>
      <c r="G5" s="3">
        <f t="shared" si="0"/>
        <v>40.965418764026204</v>
      </c>
      <c r="H5" s="4">
        <f t="shared" ref="H5:H8" si="1">F$4*B5</f>
        <v>42.339472823446876</v>
      </c>
      <c r="L5" t="s">
        <v>4</v>
      </c>
    </row>
    <row r="6" spans="1:12" x14ac:dyDescent="0.4">
      <c r="A6" s="14">
        <v>42809</v>
      </c>
      <c r="B6" s="4">
        <v>42.119999</v>
      </c>
      <c r="C6" s="4">
        <v>41.109375</v>
      </c>
      <c r="D6" s="15"/>
      <c r="E6" s="10"/>
      <c r="F6" s="10"/>
      <c r="G6" s="3">
        <f t="shared" si="0"/>
        <v>41.111826453741685</v>
      </c>
      <c r="H6" s="4">
        <f t="shared" si="1"/>
        <v>42.490791291239411</v>
      </c>
    </row>
    <row r="7" spans="1:12" x14ac:dyDescent="0.4">
      <c r="A7" s="14">
        <v>42895</v>
      </c>
      <c r="B7" s="4">
        <v>45.32</v>
      </c>
      <c r="C7" s="4">
        <v>44.232593999999999</v>
      </c>
      <c r="D7" s="15"/>
      <c r="E7" s="10"/>
      <c r="F7" s="10"/>
      <c r="G7" s="3">
        <f t="shared" si="0"/>
        <v>44.235233122478782</v>
      </c>
      <c r="H7" s="4">
        <f t="shared" si="1"/>
        <v>45.718962655221574</v>
      </c>
    </row>
    <row r="8" spans="1:12" x14ac:dyDescent="0.4">
      <c r="A8" s="14">
        <v>42898</v>
      </c>
      <c r="B8" s="4">
        <v>45.330002</v>
      </c>
      <c r="C8" s="4">
        <v>44.242359</v>
      </c>
      <c r="D8" s="15"/>
      <c r="E8" s="10"/>
      <c r="F8" s="10"/>
      <c r="G8" s="3">
        <f>E$9*E$14*E$19*B8</f>
        <v>44.244995717396939</v>
      </c>
      <c r="H8" s="4">
        <f t="shared" si="1"/>
        <v>45.729052705187982</v>
      </c>
    </row>
    <row r="9" spans="1:12" x14ac:dyDescent="0.4">
      <c r="A9" s="16">
        <v>42899</v>
      </c>
      <c r="B9" s="18">
        <v>45.029998999999997</v>
      </c>
      <c r="C9" s="18">
        <v>44.311236999999998</v>
      </c>
      <c r="D9" s="17">
        <v>0.37</v>
      </c>
      <c r="E9" s="11">
        <f>1/(1+D9/B9)</f>
        <v>0.99185022008480661</v>
      </c>
      <c r="F9" s="11">
        <f>1/E9</f>
        <v>1.0082167445750998</v>
      </c>
      <c r="G9" s="3">
        <f t="shared" ref="G9:G12" si="2">E$14*E$19*B9</f>
        <v>44.313317288731319</v>
      </c>
      <c r="H9" s="4">
        <f>F$9* F$4*B9</f>
        <v>45.799665905297807</v>
      </c>
    </row>
    <row r="10" spans="1:12" x14ac:dyDescent="0.4">
      <c r="A10" s="14">
        <v>42900</v>
      </c>
      <c r="B10" s="4">
        <v>45.299999</v>
      </c>
      <c r="C10" s="4">
        <v>44.576926999999998</v>
      </c>
      <c r="D10" s="15"/>
      <c r="E10" s="10"/>
      <c r="F10" s="10"/>
      <c r="G10" s="3">
        <f t="shared" si="2"/>
        <v>44.579020063185247</v>
      </c>
      <c r="H10" s="4">
        <f t="shared" ref="H10:H12" si="3">F$9* F$4*B10</f>
        <v>46.074280830215542</v>
      </c>
    </row>
    <row r="11" spans="1:12" x14ac:dyDescent="0.4">
      <c r="A11" s="14">
        <v>42901</v>
      </c>
      <c r="B11" s="4">
        <v>45.25</v>
      </c>
      <c r="C11" s="4">
        <v>44.527724999999997</v>
      </c>
      <c r="D11" s="15"/>
      <c r="E11" s="10"/>
      <c r="F11" s="10"/>
      <c r="G11" s="3">
        <f t="shared" si="2"/>
        <v>44.529816829778127</v>
      </c>
      <c r="H11" s="4">
        <f t="shared" si="3"/>
        <v>46.023427231582353</v>
      </c>
    </row>
    <row r="12" spans="1:12" x14ac:dyDescent="0.4">
      <c r="A12" s="14">
        <v>42990</v>
      </c>
      <c r="B12" s="4">
        <v>46.720001000000003</v>
      </c>
      <c r="C12" s="4">
        <v>45.974262000000003</v>
      </c>
      <c r="D12" s="15"/>
      <c r="E12" s="10"/>
      <c r="F12" s="10"/>
      <c r="G12" s="3">
        <f t="shared" si="2"/>
        <v>45.976421808111624</v>
      </c>
      <c r="H12" s="4">
        <f t="shared" si="3"/>
        <v>47.518553951004527</v>
      </c>
    </row>
    <row r="13" spans="1:12" x14ac:dyDescent="0.4">
      <c r="A13" s="14">
        <v>42991</v>
      </c>
      <c r="B13" s="4">
        <v>46.869999</v>
      </c>
      <c r="C13" s="4">
        <v>46.121867999999999</v>
      </c>
      <c r="D13" s="15"/>
      <c r="E13" s="10"/>
      <c r="F13" s="10"/>
      <c r="G13" s="3">
        <f>E$14*E$19*B13</f>
        <v>46.124032492417328</v>
      </c>
      <c r="H13" s="4">
        <f>F$9* F$4*B13</f>
        <v>47.671115763996411</v>
      </c>
    </row>
    <row r="14" spans="1:12" x14ac:dyDescent="0.4">
      <c r="A14" s="16">
        <v>42992</v>
      </c>
      <c r="B14" s="18">
        <v>46.110000999999997</v>
      </c>
      <c r="C14" s="18">
        <v>45.735039</v>
      </c>
      <c r="D14" s="17">
        <v>0.37</v>
      </c>
      <c r="E14" s="11">
        <f>1/(1+D14/B14)</f>
        <v>0.99203958709037032</v>
      </c>
      <c r="F14" s="11">
        <f>1/E14</f>
        <v>1.0080242895678966</v>
      </c>
      <c r="G14" s="3">
        <f t="shared" ref="G14:G17" si="4">E$19*B14</f>
        <v>45.740241564152576</v>
      </c>
      <c r="H14" s="4">
        <f>F$14*F$9* F$4*B14</f>
        <v>47.27445179552209</v>
      </c>
    </row>
    <row r="15" spans="1:12" x14ac:dyDescent="0.4">
      <c r="A15" s="14">
        <v>42993</v>
      </c>
      <c r="B15" s="4">
        <v>46.18</v>
      </c>
      <c r="C15" s="4">
        <v>45.804470000000002</v>
      </c>
      <c r="D15" s="15"/>
      <c r="E15" s="10"/>
      <c r="F15" s="10"/>
      <c r="G15" s="3">
        <f t="shared" si="4"/>
        <v>45.809679237104461</v>
      </c>
      <c r="H15" s="4">
        <f t="shared" ref="H15:H18" si="5">F$14*F$9* F$4*B15</f>
        <v>47.346218533311472</v>
      </c>
    </row>
    <row r="16" spans="1:12" x14ac:dyDescent="0.4">
      <c r="A16" s="14">
        <v>42996</v>
      </c>
      <c r="B16" s="4">
        <v>46.110000999999997</v>
      </c>
      <c r="C16" s="4">
        <v>45.735039</v>
      </c>
      <c r="D16" s="15"/>
      <c r="E16" s="10"/>
      <c r="F16" s="10"/>
      <c r="G16" s="3">
        <f t="shared" si="4"/>
        <v>45.740241564152576</v>
      </c>
      <c r="H16" s="4">
        <f t="shared" si="5"/>
        <v>47.27445179552209</v>
      </c>
    </row>
    <row r="17" spans="1:8" x14ac:dyDescent="0.4">
      <c r="A17" s="14">
        <v>43067</v>
      </c>
      <c r="B17" s="4">
        <v>45.830002</v>
      </c>
      <c r="C17" s="4">
        <v>45.457317000000003</v>
      </c>
      <c r="D17" s="15"/>
      <c r="E17" s="10"/>
      <c r="F17" s="10"/>
      <c r="G17" s="3">
        <f t="shared" si="4"/>
        <v>45.462487896402251</v>
      </c>
      <c r="H17" s="4">
        <f t="shared" si="5"/>
        <v>46.987381768603328</v>
      </c>
    </row>
    <row r="18" spans="1:8" x14ac:dyDescent="0.4">
      <c r="A18" s="14">
        <v>43068</v>
      </c>
      <c r="B18" s="4">
        <v>45.5</v>
      </c>
      <c r="C18" s="4">
        <v>45.130001</v>
      </c>
      <c r="D18" s="15"/>
      <c r="E18" s="10"/>
      <c r="F18" s="10"/>
      <c r="G18" s="3">
        <f>E$19*B18</f>
        <v>45.135132206328564</v>
      </c>
      <c r="H18" s="4">
        <f t="shared" si="5"/>
        <v>46.649045978035339</v>
      </c>
    </row>
    <row r="19" spans="1:8" x14ac:dyDescent="0.4">
      <c r="A19" s="16">
        <v>43069</v>
      </c>
      <c r="B19" s="18">
        <v>45.77</v>
      </c>
      <c r="C19" s="18">
        <v>45.77</v>
      </c>
      <c r="D19" s="17">
        <v>0.37</v>
      </c>
      <c r="E19" s="11">
        <f>1/(1+D19/B19)</f>
        <v>0.99198092761161683</v>
      </c>
      <c r="F19" s="11">
        <f>1/E19</f>
        <v>1.0080838977496176</v>
      </c>
      <c r="G19" s="3">
        <f>C19</f>
        <v>45.77</v>
      </c>
      <c r="H19" s="4">
        <f>F$19*F$14*F$9* F$4*B19</f>
        <v>47.305208383001109</v>
      </c>
    </row>
    <row r="20" spans="1:8" x14ac:dyDescent="0.4">
      <c r="A20" s="14">
        <v>43070</v>
      </c>
      <c r="B20" s="4">
        <v>45.970001000000003</v>
      </c>
      <c r="C20" s="4">
        <v>45.970001000000003</v>
      </c>
      <c r="D20" s="15"/>
      <c r="E20" s="10"/>
      <c r="F20" s="10"/>
      <c r="G20" s="3">
        <f t="shared" ref="G20:G21" si="6">C20</f>
        <v>45.970001000000003</v>
      </c>
      <c r="H20" s="4">
        <f t="shared" ref="H20:H21" si="7">F$19*F$14*F$9* F$4*B20</f>
        <v>47.511917777403745</v>
      </c>
    </row>
    <row r="21" spans="1:8" x14ac:dyDescent="0.4">
      <c r="A21" s="14">
        <v>43073</v>
      </c>
      <c r="B21" s="4">
        <v>46.23</v>
      </c>
      <c r="C21" s="4">
        <v>46.23</v>
      </c>
      <c r="D21" s="15"/>
      <c r="E21" s="10"/>
      <c r="F21" s="10"/>
      <c r="G21" s="3">
        <f t="shared" si="6"/>
        <v>46.23</v>
      </c>
      <c r="H21" s="4">
        <f t="shared" si="7"/>
        <v>47.780637612981018</v>
      </c>
    </row>
    <row r="22" spans="1:8" x14ac:dyDescent="0.4">
      <c r="A22" s="19"/>
      <c r="F22" s="12"/>
      <c r="G22" s="5"/>
    </row>
    <row r="23" spans="1:8" x14ac:dyDescent="0.4">
      <c r="A23" s="19"/>
      <c r="B23" s="7">
        <f>B21/B2-1</f>
        <v>9.992864858264694E-2</v>
      </c>
      <c r="C23" s="7">
        <f>C21/C2-1</f>
        <v>0.13691607567360609</v>
      </c>
      <c r="G23" s="7">
        <f>G21/G2-1</f>
        <v>0.13682224006193811</v>
      </c>
      <c r="H23" s="7">
        <f>H21/H2-1</f>
        <v>0.13682224006193811</v>
      </c>
    </row>
    <row r="24" spans="1:8" x14ac:dyDescent="0.4">
      <c r="A24" s="19"/>
    </row>
    <row r="25" spans="1:8" x14ac:dyDescent="0.4">
      <c r="A25" s="19"/>
    </row>
    <row r="26" spans="1:8" x14ac:dyDescent="0.4">
      <c r="A26" s="19"/>
    </row>
    <row r="27" spans="1:8" x14ac:dyDescent="0.4">
      <c r="A27" s="19"/>
    </row>
    <row r="28" spans="1:8" x14ac:dyDescent="0.4">
      <c r="A28" s="19"/>
    </row>
    <row r="29" spans="1:8" x14ac:dyDescent="0.4">
      <c r="A29" s="19"/>
    </row>
    <row r="30" spans="1:8" x14ac:dyDescent="0.4">
      <c r="A30" s="19"/>
    </row>
    <row r="31" spans="1:8" x14ac:dyDescent="0.4">
      <c r="A31" s="19"/>
    </row>
    <row r="32" spans="1:8" x14ac:dyDescent="0.4">
      <c r="A32" s="19"/>
    </row>
    <row r="33" spans="1:1" x14ac:dyDescent="0.4">
      <c r="A33" s="19"/>
    </row>
    <row r="34" spans="1:1" x14ac:dyDescent="0.4">
      <c r="A34" s="19"/>
    </row>
    <row r="35" spans="1:1" x14ac:dyDescent="0.4">
      <c r="A35" s="19"/>
    </row>
    <row r="36" spans="1:1" x14ac:dyDescent="0.4">
      <c r="A36" s="19"/>
    </row>
    <row r="37" spans="1:1" x14ac:dyDescent="0.4">
      <c r="A37" s="19"/>
    </row>
    <row r="38" spans="1:1" x14ac:dyDescent="0.4">
      <c r="A38" s="19"/>
    </row>
    <row r="39" spans="1:1" x14ac:dyDescent="0.4">
      <c r="A39" s="19"/>
    </row>
    <row r="40" spans="1:1" x14ac:dyDescent="0.4">
      <c r="A40" s="19"/>
    </row>
    <row r="41" spans="1:1" x14ac:dyDescent="0.4">
      <c r="A41" s="19"/>
    </row>
    <row r="42" spans="1:1" x14ac:dyDescent="0.4">
      <c r="A42" s="19"/>
    </row>
    <row r="43" spans="1:1" x14ac:dyDescent="0.4">
      <c r="A43" s="19"/>
    </row>
  </sheetData>
  <sortState ref="A2:C43">
    <sortCondition ref="A2:A43"/>
  </sortState>
  <pageMargins left="0.7" right="0.7" top="0.75" bottom="0.75" header="0.3" footer="0.3"/>
  <pageSetup orientation="portrait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Christopher TING</cp:lastModifiedBy>
  <dcterms:created xsi:type="dcterms:W3CDTF">2018-01-08T00:15:05Z</dcterms:created>
  <dcterms:modified xsi:type="dcterms:W3CDTF">2018-06-28T23:24:44Z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SetBy">
    <vt:lpwstr>christophert@smu.edu.sg</vt:lpwstr>
  </property>
  <property fmtid="{D5CDD505-2E9C-101B-9397-08002B2CF9AE}" pid="6" name="MSIP_Label_6951d41b-6b8e-4636-984f-012bff14ba18_SetDate">
    <vt:lpwstr>2018-06-29T07:24:41.3450057+08:00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